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FO\Documents\"/>
    </mc:Choice>
  </mc:AlternateContent>
  <xr:revisionPtr revIDLastSave="0" documentId="13_ncr:1_{0B134843-6482-4553-804A-E70A45A27C2C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Exhibit F-II-A " sheetId="3" r:id="rId1"/>
  </sheets>
  <calcPr calcId="191029"/>
</workbook>
</file>

<file path=xl/calcChain.xml><?xml version="1.0" encoding="utf-8"?>
<calcChain xmlns="http://schemas.openxmlformats.org/spreadsheetml/2006/main">
  <c r="I25" i="3" l="1"/>
  <c r="I19" i="3"/>
  <c r="I18" i="3"/>
  <c r="I17" i="3"/>
  <c r="I16" i="3"/>
  <c r="I15" i="3"/>
  <c r="I14" i="3"/>
  <c r="I13" i="3"/>
  <c r="I12" i="3"/>
  <c r="I9" i="3"/>
  <c r="I8" i="3"/>
  <c r="I7" i="3"/>
  <c r="I6" i="3"/>
  <c r="H10" i="3"/>
  <c r="H25" i="3" s="1"/>
  <c r="G10" i="3"/>
  <c r="F10" i="3"/>
  <c r="E10" i="3"/>
  <c r="H20" i="3"/>
  <c r="G20" i="3"/>
  <c r="F20" i="3"/>
  <c r="F25" i="3" s="1"/>
  <c r="E20" i="3"/>
  <c r="E25" i="3" s="1"/>
  <c r="E27" i="3" s="1"/>
  <c r="D10" i="3"/>
  <c r="D20" i="3"/>
  <c r="I26" i="3"/>
  <c r="I20" i="3" l="1"/>
  <c r="I10" i="3"/>
  <c r="D25" i="3"/>
  <c r="D27" i="3" s="1"/>
  <c r="I27" i="3" s="1"/>
  <c r="G25" i="3"/>
</calcChain>
</file>

<file path=xl/sharedStrings.xml><?xml version="1.0" encoding="utf-8"?>
<sst xmlns="http://schemas.openxmlformats.org/spreadsheetml/2006/main" count="57" uniqueCount="35">
  <si>
    <t/>
  </si>
  <si>
    <t>STATE OF ALABAMA
DEPARTMENT OF EDUCATION
LEA Financial System
Combined Balance Sheet -- All Fund Types and Account Groups</t>
  </si>
  <si>
    <t>803 - Legacy Prep Schools</t>
  </si>
  <si>
    <t>FIDUCIARY</t>
  </si>
  <si>
    <t>General</t>
  </si>
  <si>
    <t xml:space="preserve">        GOVERNMENTAL</t>
  </si>
  <si>
    <t>Special Revenue</t>
  </si>
  <si>
    <t>Debt Service</t>
  </si>
  <si>
    <t>Capital Projects</t>
  </si>
  <si>
    <t>Expendable Trust</t>
  </si>
  <si>
    <t>Total</t>
  </si>
  <si>
    <t>Revenues</t>
  </si>
  <si>
    <t>State Sources</t>
  </si>
  <si>
    <t>Federal Sources</t>
  </si>
  <si>
    <t>Local Sources</t>
  </si>
  <si>
    <t>Other Sources</t>
  </si>
  <si>
    <t>Total Revenues:</t>
  </si>
  <si>
    <t>Expenditures</t>
  </si>
  <si>
    <t>Instructional Services</t>
  </si>
  <si>
    <t>Instructional Support Services</t>
  </si>
  <si>
    <t>Operation &amp; Maintenance Services</t>
  </si>
  <si>
    <t>Auxiliary Services</t>
  </si>
  <si>
    <t>General Administrative Services</t>
  </si>
  <si>
    <t>Capital Outlay</t>
  </si>
  <si>
    <t>Other Expenditures</t>
  </si>
  <si>
    <t>Total Expenditures:</t>
  </si>
  <si>
    <t>Other Fund Sources (Uses)</t>
  </si>
  <si>
    <t>Other Fund Sources:</t>
  </si>
  <si>
    <t>Other Fund Uses:</t>
  </si>
  <si>
    <t>Total Other Fund Sources (Uses):</t>
  </si>
  <si>
    <t>Excess Revenues and Other Sources Over (Under) Expenditures and Other Fund Uses:</t>
  </si>
  <si>
    <t>Beginning Fund Balance - October 1:</t>
  </si>
  <si>
    <t>Ending Fund Balance:</t>
  </si>
  <si>
    <t>Exhibit F-II-A</t>
  </si>
  <si>
    <t xml:space="preserve">For Fiscal Year 2023, Fiscal Period 02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</si>
</sst>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10409]&quot;$&quot;#,##0.00;\(&quot;$&quot;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8B"/>
      <name val="Arial"/>
      <family val="2"/>
    </font>
    <font>
      <b/>
      <sz val="10"/>
      <color rgb="FF00008B"/>
      <name val="Arial"/>
      <family val="2"/>
    </font>
    <font>
      <b/>
      <i/>
      <sz val="10"/>
      <color rgb="FF00008B"/>
      <name val="Arial"/>
      <family val="2"/>
    </font>
    <font>
      <b/>
      <sz val="9"/>
      <color rgb="FF00008B"/>
      <name val="Arial"/>
      <family val="2"/>
    </font>
    <font>
      <sz val="10"/>
      <color rgb="FF00008B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1" fillId="0" borderId="0" xfId="0" applyFont="1"/>
    <xf numFmtId="0" fontId="2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right" vertical="top" wrapText="1" readingOrder="1"/>
    </xf>
    <xf numFmtId="0" fontId="3" fillId="2" borderId="0" xfId="0" applyFont="1" applyFill="1" applyAlignment="1">
      <alignment horizontal="center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6" fillId="2" borderId="0" xfId="0" applyFont="1" applyFill="1" applyAlignment="1">
      <alignment vertical="top" wrapText="1" readingOrder="1"/>
    </xf>
    <xf numFmtId="164" fontId="8" fillId="0" borderId="0" xfId="0" applyNumberFormat="1" applyFont="1" applyAlignment="1">
      <alignment horizontal="right" vertical="top" wrapText="1" readingOrder="1"/>
    </xf>
    <xf numFmtId="164" fontId="8" fillId="2" borderId="0" xfId="0" applyNumberFormat="1" applyFont="1" applyFill="1" applyAlignment="1">
      <alignment horizontal="right" vertical="top" wrapText="1" readingOrder="1"/>
    </xf>
    <xf numFmtId="0" fontId="8" fillId="0" borderId="0" xfId="0" applyFont="1" applyAlignment="1">
      <alignment horizontal="right" vertical="top" wrapText="1" readingOrder="1"/>
    </xf>
    <xf numFmtId="0" fontId="8" fillId="2" borderId="0" xfId="0" applyFont="1" applyFill="1" applyAlignment="1">
      <alignment horizontal="right" vertical="top" wrapText="1" readingOrder="1"/>
    </xf>
    <xf numFmtId="0" fontId="10" fillId="2" borderId="0" xfId="0" applyFont="1" applyFill="1" applyAlignment="1">
      <alignment vertical="top" wrapText="1" readingOrder="1"/>
    </xf>
    <xf numFmtId="164" fontId="9" fillId="2" borderId="0" xfId="0" applyNumberFormat="1" applyFont="1" applyFill="1" applyAlignment="1">
      <alignment horizontal="right" vertical="top" wrapText="1" readingOrder="1"/>
    </xf>
    <xf numFmtId="164" fontId="9" fillId="3" borderId="0" xfId="0" applyNumberFormat="1" applyFont="1" applyFill="1" applyAlignment="1">
      <alignment vertical="top" wrapText="1" readingOrder="1"/>
    </xf>
    <xf numFmtId="164" fontId="9" fillId="2" borderId="0" xfId="0" applyNumberFormat="1" applyFont="1" applyFill="1" applyAlignment="1">
      <alignment vertical="top" wrapText="1" readingOrder="1"/>
    </xf>
    <xf numFmtId="164" fontId="5" fillId="3" borderId="0" xfId="0" applyNumberFormat="1" applyFont="1" applyFill="1" applyAlignment="1">
      <alignment vertical="top" wrapText="1" readingOrder="1"/>
    </xf>
    <xf numFmtId="164" fontId="5" fillId="2" borderId="0" xfId="0" applyNumberFormat="1" applyFont="1" applyFill="1" applyAlignment="1">
      <alignment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4" fontId="9" fillId="2" borderId="0" xfId="0" applyNumberFormat="1" applyFont="1" applyFill="1" applyAlignment="1">
      <alignment wrapText="1" readingOrder="1"/>
    </xf>
    <xf numFmtId="164" fontId="9" fillId="2" borderId="0" xfId="0" applyNumberFormat="1" applyFont="1" applyFill="1" applyAlignment="1">
      <alignment horizontal="right" wrapText="1" readingOrder="1"/>
    </xf>
    <xf numFmtId="0" fontId="10" fillId="2" borderId="0" xfId="0" applyFont="1" applyFill="1" applyAlignment="1">
      <alignment horizontal="center" vertical="top" wrapText="1" readingOrder="1"/>
    </xf>
    <xf numFmtId="164" fontId="8" fillId="0" borderId="0" xfId="0" applyNumberFormat="1" applyFont="1" applyAlignment="1">
      <alignment horizontal="center" vertical="top" wrapText="1" readingOrder="1"/>
    </xf>
    <xf numFmtId="164" fontId="5" fillId="0" borderId="0" xfId="0" applyNumberFormat="1" applyFont="1" applyAlignment="1">
      <alignment horizontal="center" vertical="top" wrapText="1" readingOrder="1"/>
    </xf>
    <xf numFmtId="164" fontId="9" fillId="2" borderId="0" xfId="0" applyNumberFormat="1" applyFont="1" applyFill="1" applyAlignment="1">
      <alignment horizontal="center" wrapText="1" readingOrder="1"/>
    </xf>
    <xf numFmtId="164" fontId="9" fillId="2" borderId="0" xfId="0" applyNumberFormat="1" applyFont="1" applyFill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164" fontId="8" fillId="2" borderId="0" xfId="0" applyNumberFormat="1" applyFont="1" applyFill="1" applyAlignment="1">
      <alignment horizontal="center" vertical="top" wrapText="1" readingOrder="1"/>
    </xf>
    <xf numFmtId="0" fontId="8" fillId="2" borderId="0" xfId="0" applyFont="1" applyFill="1" applyAlignment="1">
      <alignment horizontal="center" vertical="top" wrapText="1" readingOrder="1"/>
    </xf>
    <xf numFmtId="164" fontId="5" fillId="2" borderId="0" xfId="0" applyNumberFormat="1" applyFont="1" applyFill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0" fillId="2" borderId="0" xfId="0" applyNumberFormat="1" applyFont="1" applyFill="1" applyAlignment="1">
      <alignment vertical="top" wrapText="1" readingOrder="1"/>
    </xf>
    <xf numFmtId="7" fontId="6" fillId="0" borderId="0" xfId="0" applyNumberFormat="1" applyFont="1" applyAlignment="1">
      <alignment vertical="top" wrapText="1" readingOrder="1"/>
    </xf>
    <xf numFmtId="164" fontId="11" fillId="0" borderId="0" xfId="0" applyNumberFormat="1" applyFont="1" applyAlignment="1">
      <alignment horizontal="right" vertical="top" wrapText="1" readingOrder="1"/>
    </xf>
    <xf numFmtId="164" fontId="11" fillId="0" borderId="0" xfId="0" applyNumberFormat="1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1" fillId="0" borderId="0" xfId="0" applyFont="1"/>
    <xf numFmtId="0" fontId="10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center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10" fillId="2" borderId="0" xfId="0" applyFont="1" applyFill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7" fillId="3" borderId="0" xfId="0" applyFont="1" applyFill="1" applyAlignment="1">
      <alignment vertical="top" wrapText="1" readingOrder="1"/>
    </xf>
    <xf numFmtId="0" fontId="3" fillId="3" borderId="0" xfId="0" applyFont="1" applyFill="1" applyAlignment="1">
      <alignment vertical="top" wrapText="1" readingOrder="1"/>
    </xf>
    <xf numFmtId="0" fontId="9" fillId="2" borderId="0" xfId="0" applyFont="1" applyFill="1" applyAlignment="1">
      <alignment wrapText="1" readingOrder="1"/>
    </xf>
    <xf numFmtId="0" fontId="7" fillId="2" borderId="0" xfId="0" applyFont="1" applyFill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00008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374B-6CB2-4DFC-A800-47AE6DE3B2B8}">
  <dimension ref="A1:J34"/>
  <sheetViews>
    <sheetView showGridLines="0" tabSelected="1" topLeftCell="B1" zoomScaleNormal="100" workbookViewId="0">
      <selection activeCell="I27" sqref="I27"/>
    </sheetView>
  </sheetViews>
  <sheetFormatPr defaultRowHeight="15" x14ac:dyDescent="0.25"/>
  <cols>
    <col min="1" max="1" width="15.42578125" customWidth="1"/>
    <col min="2" max="2" width="17.140625" customWidth="1"/>
    <col min="3" max="6" width="15.42578125" customWidth="1"/>
    <col min="7" max="7" width="16.28515625" customWidth="1"/>
    <col min="8" max="8" width="15.42578125" style="30" customWidth="1"/>
    <col min="9" max="9" width="17.140625" customWidth="1"/>
    <col min="10" max="10" width="11.42578125" customWidth="1"/>
  </cols>
  <sheetData>
    <row r="1" spans="1:10" x14ac:dyDescent="0.25">
      <c r="A1" s="1" t="s">
        <v>0</v>
      </c>
      <c r="B1" s="41" t="s">
        <v>1</v>
      </c>
      <c r="C1" s="37"/>
      <c r="D1" s="37"/>
      <c r="E1" s="37"/>
      <c r="F1" s="37"/>
      <c r="G1" s="37"/>
      <c r="H1" s="37"/>
      <c r="I1" s="2" t="s">
        <v>33</v>
      </c>
    </row>
    <row r="2" spans="1:10" x14ac:dyDescent="0.25">
      <c r="A2" s="1" t="s">
        <v>0</v>
      </c>
      <c r="B2" s="42" t="s">
        <v>34</v>
      </c>
      <c r="C2" s="37"/>
      <c r="D2" s="37"/>
      <c r="E2" s="37"/>
      <c r="F2" s="37"/>
      <c r="G2" s="37"/>
      <c r="H2" s="37"/>
      <c r="I2" s="3" t="s">
        <v>0</v>
      </c>
    </row>
    <row r="3" spans="1:10" ht="14.45" customHeight="1" x14ac:dyDescent="0.25">
      <c r="A3" s="43" t="s">
        <v>2</v>
      </c>
      <c r="B3" s="37"/>
      <c r="C3" s="37"/>
      <c r="D3" s="44" t="s">
        <v>5</v>
      </c>
      <c r="E3" s="37"/>
      <c r="F3" s="37"/>
      <c r="H3" s="4" t="s">
        <v>3</v>
      </c>
    </row>
    <row r="4" spans="1:10" ht="26.25" x14ac:dyDescent="0.25">
      <c r="A4" s="12" t="s">
        <v>0</v>
      </c>
      <c r="B4" s="45" t="s">
        <v>0</v>
      </c>
      <c r="C4" s="37"/>
      <c r="D4" s="5" t="s">
        <v>4</v>
      </c>
      <c r="E4" s="5" t="s">
        <v>6</v>
      </c>
      <c r="F4" s="5" t="s">
        <v>7</v>
      </c>
      <c r="G4" s="5" t="s">
        <v>8</v>
      </c>
      <c r="H4" s="3" t="s">
        <v>9</v>
      </c>
      <c r="I4" s="5" t="s">
        <v>10</v>
      </c>
    </row>
    <row r="5" spans="1:10" x14ac:dyDescent="0.25">
      <c r="A5" s="40" t="s">
        <v>11</v>
      </c>
      <c r="B5" s="37"/>
      <c r="C5" s="37"/>
      <c r="D5" s="12" t="s">
        <v>0</v>
      </c>
      <c r="E5" s="12" t="s">
        <v>0</v>
      </c>
      <c r="F5" s="12" t="s">
        <v>0</v>
      </c>
      <c r="G5" s="12" t="s">
        <v>0</v>
      </c>
      <c r="H5" s="21" t="s">
        <v>0</v>
      </c>
      <c r="I5" s="12" t="s">
        <v>0</v>
      </c>
    </row>
    <row r="6" spans="1:10" ht="14.45" customHeight="1" x14ac:dyDescent="0.25">
      <c r="A6" s="38" t="s">
        <v>12</v>
      </c>
      <c r="B6" s="37"/>
      <c r="C6" s="37"/>
      <c r="D6" s="34">
        <v>488220</v>
      </c>
      <c r="E6" s="34">
        <v>500</v>
      </c>
      <c r="F6" s="8">
        <v>0</v>
      </c>
      <c r="G6" s="8">
        <v>0</v>
      </c>
      <c r="H6" s="22">
        <v>0</v>
      </c>
      <c r="I6" s="8">
        <f>SUM(D6:H6)</f>
        <v>488720</v>
      </c>
    </row>
    <row r="7" spans="1:10" x14ac:dyDescent="0.25">
      <c r="A7" s="38" t="s">
        <v>13</v>
      </c>
      <c r="B7" s="37"/>
      <c r="C7" s="37"/>
      <c r="D7" s="34">
        <v>0</v>
      </c>
      <c r="E7" s="34">
        <v>36110.660000000003</v>
      </c>
      <c r="F7" s="8">
        <v>0</v>
      </c>
      <c r="G7" s="8">
        <v>0</v>
      </c>
      <c r="H7" s="22">
        <v>0</v>
      </c>
      <c r="I7" s="8">
        <f t="shared" ref="I7:I10" si="0">SUM(D7:H7)</f>
        <v>36110.660000000003</v>
      </c>
    </row>
    <row r="8" spans="1:10" x14ac:dyDescent="0.25">
      <c r="A8" s="38" t="s">
        <v>14</v>
      </c>
      <c r="B8" s="37"/>
      <c r="C8" s="37"/>
      <c r="D8" s="34">
        <v>350305.23</v>
      </c>
      <c r="E8" s="34">
        <v>6285.47</v>
      </c>
      <c r="F8" s="8">
        <v>0</v>
      </c>
      <c r="G8" s="8">
        <v>0</v>
      </c>
      <c r="H8" s="22">
        <v>0</v>
      </c>
      <c r="I8" s="8">
        <f t="shared" si="0"/>
        <v>356590.69999999995</v>
      </c>
    </row>
    <row r="9" spans="1:10" x14ac:dyDescent="0.25">
      <c r="A9" s="38" t="s">
        <v>15</v>
      </c>
      <c r="B9" s="37"/>
      <c r="C9" s="37"/>
      <c r="D9" s="34">
        <v>24742.66</v>
      </c>
      <c r="E9" s="34">
        <v>0</v>
      </c>
      <c r="F9" s="8">
        <v>0</v>
      </c>
      <c r="G9" s="8">
        <v>0</v>
      </c>
      <c r="H9" s="22">
        <v>0</v>
      </c>
      <c r="I9" s="8">
        <f t="shared" si="0"/>
        <v>24742.66</v>
      </c>
    </row>
    <row r="10" spans="1:10" x14ac:dyDescent="0.25">
      <c r="A10" s="39" t="s">
        <v>16</v>
      </c>
      <c r="B10" s="37"/>
      <c r="C10" s="37"/>
      <c r="D10" s="18">
        <f>SUM(D6:D9)</f>
        <v>863267.89</v>
      </c>
      <c r="E10" s="18">
        <f t="shared" ref="E10:H10" si="1">SUM(E6:E9)</f>
        <v>42896.130000000005</v>
      </c>
      <c r="F10" s="18">
        <f t="shared" si="1"/>
        <v>0</v>
      </c>
      <c r="G10" s="18">
        <f t="shared" si="1"/>
        <v>0</v>
      </c>
      <c r="H10" s="23">
        <f t="shared" si="1"/>
        <v>0</v>
      </c>
      <c r="I10" s="8">
        <f t="shared" si="0"/>
        <v>906164.02</v>
      </c>
    </row>
    <row r="11" spans="1:10" ht="14.45" customHeight="1" x14ac:dyDescent="0.25">
      <c r="A11" s="40" t="s">
        <v>17</v>
      </c>
      <c r="B11" s="37"/>
      <c r="C11" s="37"/>
      <c r="D11" s="12" t="s">
        <v>0</v>
      </c>
      <c r="E11" s="12" t="s">
        <v>0</v>
      </c>
      <c r="F11" s="12" t="s">
        <v>0</v>
      </c>
      <c r="G11" s="12" t="s">
        <v>0</v>
      </c>
      <c r="H11" s="21" t="s">
        <v>0</v>
      </c>
      <c r="I11" s="12" t="s">
        <v>0</v>
      </c>
    </row>
    <row r="12" spans="1:10" x14ac:dyDescent="0.25">
      <c r="A12" s="38" t="s">
        <v>18</v>
      </c>
      <c r="B12" s="37"/>
      <c r="C12" s="37"/>
      <c r="D12" s="34">
        <v>329810.09999999998</v>
      </c>
      <c r="E12" s="34">
        <v>87204.79</v>
      </c>
      <c r="F12" s="8">
        <v>0</v>
      </c>
      <c r="G12" s="8">
        <v>0</v>
      </c>
      <c r="H12" s="22">
        <v>0</v>
      </c>
      <c r="I12" s="8">
        <f>SUM(D12:H12)</f>
        <v>417014.88999999996</v>
      </c>
      <c r="J12" s="31"/>
    </row>
    <row r="13" spans="1:10" x14ac:dyDescent="0.25">
      <c r="A13" s="38" t="s">
        <v>19</v>
      </c>
      <c r="B13" s="37"/>
      <c r="C13" s="37"/>
      <c r="D13" s="34">
        <v>90028.47</v>
      </c>
      <c r="E13" s="34">
        <v>46180.17</v>
      </c>
      <c r="F13" s="8">
        <v>0</v>
      </c>
      <c r="G13" s="8">
        <v>0</v>
      </c>
      <c r="H13" s="22">
        <v>0</v>
      </c>
      <c r="I13" s="8">
        <f t="shared" ref="I13:I19" si="2">SUM(D13:H13)</f>
        <v>136208.64000000001</v>
      </c>
      <c r="J13" s="31"/>
    </row>
    <row r="14" spans="1:10" x14ac:dyDescent="0.25">
      <c r="A14" s="38" t="s">
        <v>20</v>
      </c>
      <c r="B14" s="37"/>
      <c r="C14" s="37"/>
      <c r="D14" s="34">
        <v>57941.03</v>
      </c>
      <c r="E14" s="34">
        <v>0</v>
      </c>
      <c r="F14" s="8">
        <v>0</v>
      </c>
      <c r="G14" s="8">
        <v>0</v>
      </c>
      <c r="H14" s="22">
        <v>0</v>
      </c>
      <c r="I14" s="8">
        <f t="shared" si="2"/>
        <v>57941.03</v>
      </c>
      <c r="J14" s="31"/>
    </row>
    <row r="15" spans="1:10" ht="14.45" customHeight="1" x14ac:dyDescent="0.25">
      <c r="A15" s="38" t="s">
        <v>21</v>
      </c>
      <c r="B15" s="37"/>
      <c r="C15" s="37"/>
      <c r="D15" s="34">
        <v>0</v>
      </c>
      <c r="E15" s="34">
        <v>83022.92</v>
      </c>
      <c r="F15" s="8">
        <v>0</v>
      </c>
      <c r="G15" s="8">
        <v>0</v>
      </c>
      <c r="H15" s="22">
        <v>0</v>
      </c>
      <c r="I15" s="8">
        <f t="shared" si="2"/>
        <v>83022.92</v>
      </c>
      <c r="J15" s="31"/>
    </row>
    <row r="16" spans="1:10" x14ac:dyDescent="0.25">
      <c r="A16" s="38" t="s">
        <v>22</v>
      </c>
      <c r="B16" s="37"/>
      <c r="C16" s="37"/>
      <c r="D16" s="34">
        <v>77312.929999999993</v>
      </c>
      <c r="E16" s="34">
        <v>4006.97</v>
      </c>
      <c r="F16" s="8">
        <v>0</v>
      </c>
      <c r="G16" s="8">
        <v>0</v>
      </c>
      <c r="H16" s="22">
        <v>0</v>
      </c>
      <c r="I16" s="8">
        <f t="shared" si="2"/>
        <v>81319.899999999994</v>
      </c>
      <c r="J16" s="31"/>
    </row>
    <row r="17" spans="1:10" x14ac:dyDescent="0.25">
      <c r="A17" s="38" t="s">
        <v>23</v>
      </c>
      <c r="B17" s="37"/>
      <c r="C17" s="37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8">
        <f t="shared" si="2"/>
        <v>0</v>
      </c>
      <c r="J17" s="31"/>
    </row>
    <row r="18" spans="1:10" ht="14.45" customHeight="1" x14ac:dyDescent="0.25">
      <c r="A18" s="38" t="s">
        <v>7</v>
      </c>
      <c r="B18" s="37"/>
      <c r="C18" s="37"/>
      <c r="D18" s="34">
        <v>16857.27</v>
      </c>
      <c r="E18" s="34">
        <v>0</v>
      </c>
      <c r="F18" s="8">
        <v>0</v>
      </c>
      <c r="G18" s="8">
        <v>0</v>
      </c>
      <c r="H18" s="22">
        <v>0</v>
      </c>
      <c r="I18" s="8">
        <f t="shared" si="2"/>
        <v>16857.27</v>
      </c>
      <c r="J18" s="31"/>
    </row>
    <row r="19" spans="1:10" x14ac:dyDescent="0.25">
      <c r="A19" s="38" t="s">
        <v>24</v>
      </c>
      <c r="B19" s="37"/>
      <c r="C19" s="37"/>
      <c r="D19" s="34">
        <v>6185.05</v>
      </c>
      <c r="E19" s="34">
        <v>352.76</v>
      </c>
      <c r="F19" s="8">
        <v>0</v>
      </c>
      <c r="G19" s="8">
        <v>0</v>
      </c>
      <c r="H19" s="22">
        <v>0</v>
      </c>
      <c r="I19" s="8">
        <f t="shared" si="2"/>
        <v>6537.81</v>
      </c>
      <c r="J19" s="31"/>
    </row>
    <row r="20" spans="1:10" ht="14.45" customHeight="1" x14ac:dyDescent="0.25">
      <c r="A20" s="39" t="s">
        <v>25</v>
      </c>
      <c r="B20" s="37"/>
      <c r="C20" s="37"/>
      <c r="D20" s="18">
        <f>SUM(D12:D19)</f>
        <v>578134.85000000009</v>
      </c>
      <c r="E20" s="18">
        <f t="shared" ref="E20:I20" si="3">SUM(E12:E19)</f>
        <v>220767.61000000002</v>
      </c>
      <c r="F20" s="18">
        <f t="shared" si="3"/>
        <v>0</v>
      </c>
      <c r="G20" s="18">
        <f t="shared" si="3"/>
        <v>0</v>
      </c>
      <c r="H20" s="23">
        <f t="shared" si="3"/>
        <v>0</v>
      </c>
      <c r="I20" s="18">
        <f t="shared" si="3"/>
        <v>798902.4600000002</v>
      </c>
      <c r="J20" s="31"/>
    </row>
    <row r="21" spans="1:10" ht="14.45" customHeight="1" x14ac:dyDescent="0.25">
      <c r="A21" s="40" t="s">
        <v>26</v>
      </c>
      <c r="B21" s="37"/>
      <c r="C21" s="37"/>
      <c r="D21" s="12" t="s">
        <v>0</v>
      </c>
      <c r="E21" s="32"/>
      <c r="F21" s="12" t="s">
        <v>0</v>
      </c>
      <c r="G21" s="12" t="s">
        <v>0</v>
      </c>
      <c r="H21" s="21" t="s">
        <v>0</v>
      </c>
      <c r="I21" s="12" t="s">
        <v>0</v>
      </c>
    </row>
    <row r="22" spans="1:10" x14ac:dyDescent="0.25">
      <c r="A22" s="38" t="s">
        <v>27</v>
      </c>
      <c r="B22" s="37"/>
      <c r="C22" s="37"/>
      <c r="D22" s="8">
        <v>0</v>
      </c>
      <c r="E22" s="8">
        <v>-239.57</v>
      </c>
      <c r="F22" s="8">
        <v>0</v>
      </c>
      <c r="G22" s="8">
        <v>0</v>
      </c>
      <c r="H22" s="22">
        <v>0</v>
      </c>
      <c r="I22" s="8">
        <v>-239.57</v>
      </c>
    </row>
    <row r="23" spans="1:10" x14ac:dyDescent="0.25">
      <c r="A23" s="38" t="s">
        <v>28</v>
      </c>
      <c r="B23" s="37"/>
      <c r="C23" s="37"/>
      <c r="D23" s="8">
        <v>0</v>
      </c>
      <c r="E23" s="8">
        <v>0</v>
      </c>
      <c r="F23" s="8">
        <v>0</v>
      </c>
      <c r="G23" s="8">
        <v>0</v>
      </c>
      <c r="H23" s="22">
        <v>0</v>
      </c>
      <c r="I23" s="8">
        <v>0</v>
      </c>
    </row>
    <row r="24" spans="1:10" x14ac:dyDescent="0.25">
      <c r="A24" s="39" t="s">
        <v>29</v>
      </c>
      <c r="B24" s="37"/>
      <c r="C24" s="37"/>
      <c r="D24" s="18">
        <v>0</v>
      </c>
      <c r="E24" s="18">
        <v>-239.57</v>
      </c>
      <c r="F24" s="18">
        <v>0</v>
      </c>
      <c r="G24" s="18">
        <v>0</v>
      </c>
      <c r="H24" s="23">
        <v>0</v>
      </c>
      <c r="I24" s="18">
        <v>-239.57</v>
      </c>
    </row>
    <row r="25" spans="1:10" ht="26.45" customHeight="1" x14ac:dyDescent="0.25">
      <c r="A25" s="49" t="s">
        <v>30</v>
      </c>
      <c r="B25" s="37"/>
      <c r="C25" s="37"/>
      <c r="D25" s="19">
        <f>SUM(D10-D20+D24)</f>
        <v>285133.03999999992</v>
      </c>
      <c r="E25" s="19">
        <f t="shared" ref="E25:H25" si="4">SUM(E10-E20+E24)</f>
        <v>-178111.05000000002</v>
      </c>
      <c r="F25" s="19">
        <f t="shared" si="4"/>
        <v>0</v>
      </c>
      <c r="G25" s="19">
        <f t="shared" si="4"/>
        <v>0</v>
      </c>
      <c r="H25" s="24">
        <f t="shared" si="4"/>
        <v>0</v>
      </c>
      <c r="I25" s="20">
        <f>SUM(I10-I20+I24)</f>
        <v>107021.98999999982</v>
      </c>
    </row>
    <row r="26" spans="1:10" ht="14.45" customHeight="1" x14ac:dyDescent="0.25">
      <c r="A26" s="50" t="s">
        <v>31</v>
      </c>
      <c r="B26" s="37"/>
      <c r="C26" s="37"/>
      <c r="D26" s="13">
        <v>553462.81999999995</v>
      </c>
      <c r="E26" s="13">
        <v>34630.300000000003</v>
      </c>
      <c r="F26" s="13">
        <v>0</v>
      </c>
      <c r="G26" s="13">
        <v>179668</v>
      </c>
      <c r="H26" s="25">
        <v>0</v>
      </c>
      <c r="I26" s="13">
        <f>SUM(D26:H26)</f>
        <v>767761.12</v>
      </c>
    </row>
    <row r="27" spans="1:10" x14ac:dyDescent="0.25">
      <c r="A27" s="50" t="s">
        <v>32</v>
      </c>
      <c r="B27" s="37"/>
      <c r="C27" s="37"/>
      <c r="D27" s="13">
        <f>SUM(D25+D26)</f>
        <v>838595.85999999987</v>
      </c>
      <c r="E27" s="13">
        <f>SUM(E25+E26)</f>
        <v>-143480.75</v>
      </c>
      <c r="F27" s="13">
        <v>0</v>
      </c>
      <c r="G27" s="13">
        <v>179668</v>
      </c>
      <c r="H27" s="25">
        <v>0</v>
      </c>
      <c r="I27" s="13">
        <f>SUM(D27:H27)</f>
        <v>874783.10999999987</v>
      </c>
    </row>
    <row r="28" spans="1:10" x14ac:dyDescent="0.25">
      <c r="A28" s="36"/>
      <c r="B28" s="37"/>
      <c r="C28" s="6"/>
      <c r="D28" s="7"/>
      <c r="E28" s="33"/>
      <c r="F28" s="7"/>
      <c r="G28" s="6"/>
      <c r="H28" s="26"/>
      <c r="I28" s="6"/>
    </row>
    <row r="29" spans="1:10" x14ac:dyDescent="0.25">
      <c r="A29" s="46"/>
      <c r="B29" s="37"/>
      <c r="C29" s="8"/>
      <c r="D29" s="9"/>
      <c r="E29" s="8"/>
      <c r="F29" s="9"/>
      <c r="G29" s="8"/>
      <c r="H29" s="27"/>
      <c r="I29" s="8"/>
    </row>
    <row r="30" spans="1:10" x14ac:dyDescent="0.25">
      <c r="A30" s="46"/>
      <c r="B30" s="37"/>
      <c r="C30" s="10"/>
      <c r="D30" s="11"/>
      <c r="E30" s="10"/>
      <c r="F30" s="11"/>
      <c r="G30" s="10"/>
      <c r="H30" s="28"/>
      <c r="I30" s="10"/>
    </row>
    <row r="31" spans="1:10" x14ac:dyDescent="0.25">
      <c r="A31" s="46"/>
      <c r="B31" s="37"/>
      <c r="C31" s="8"/>
      <c r="D31" s="9"/>
      <c r="E31" s="8"/>
      <c r="F31" s="9"/>
      <c r="G31" s="8"/>
      <c r="H31" s="27"/>
      <c r="I31" s="8"/>
    </row>
    <row r="32" spans="1:10" x14ac:dyDescent="0.25">
      <c r="A32" s="46"/>
      <c r="B32" s="37"/>
      <c r="C32" s="8"/>
      <c r="D32" s="9"/>
      <c r="E32" s="8"/>
      <c r="F32" s="9"/>
      <c r="G32" s="8"/>
      <c r="H32" s="27"/>
      <c r="I32" s="8"/>
    </row>
    <row r="33" spans="1:9" x14ac:dyDescent="0.25">
      <c r="A33" s="47"/>
      <c r="B33" s="37"/>
      <c r="C33" s="14"/>
      <c r="D33" s="15"/>
      <c r="E33" s="14"/>
      <c r="F33" s="15"/>
      <c r="G33" s="14"/>
      <c r="H33" s="25"/>
      <c r="I33" s="14"/>
    </row>
    <row r="34" spans="1:9" x14ac:dyDescent="0.25">
      <c r="A34" s="48"/>
      <c r="B34" s="37"/>
      <c r="C34" s="16"/>
      <c r="D34" s="17"/>
      <c r="E34" s="16"/>
      <c r="F34" s="17"/>
      <c r="G34" s="16"/>
      <c r="H34" s="29"/>
      <c r="I34" s="16"/>
    </row>
  </sheetData>
  <mergeCells count="35">
    <mergeCell ref="A31:B31"/>
    <mergeCell ref="A32:B32"/>
    <mergeCell ref="A33:B33"/>
    <mergeCell ref="A34:B34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29:B29"/>
    <mergeCell ref="A30:B30"/>
    <mergeCell ref="B1:H1"/>
    <mergeCell ref="B2:H2"/>
    <mergeCell ref="A7:C7"/>
    <mergeCell ref="A3:C3"/>
    <mergeCell ref="D3:F3"/>
    <mergeCell ref="B4:C4"/>
    <mergeCell ref="A5:C5"/>
    <mergeCell ref="A6:C6"/>
    <mergeCell ref="A28:B28"/>
    <mergeCell ref="A18:C18"/>
    <mergeCell ref="A8:C8"/>
    <mergeCell ref="A9:C9"/>
    <mergeCell ref="A10:C10"/>
    <mergeCell ref="A11:C11"/>
    <mergeCell ref="A17:C17"/>
    <mergeCell ref="A19:C19"/>
    <mergeCell ref="A20:C20"/>
    <mergeCell ref="A21:C21"/>
    <mergeCell ref="A22:C22"/>
  </mergeCells>
  <pageMargins left="0.2" right="0.2" top="0.25" bottom="0.81042007874015798" header="0.25" footer="0.3"/>
  <pageSetup scale="95" orientation="landscape" horizontalDpi="300" verticalDpi="300" r:id="rId1"/>
  <headerFooter alignWithMargins="0">
    <oddFooter>&amp;L&amp;"Arial,Regular"&amp;10 12/8/2022 9:44:58 AM &amp;C&amp;"Arial,Regular"&amp;10 No reconciliation information is available for this report. 
&amp;"-,Regular"Pulled from Production &amp;R&amp;"Arial,Regular"&amp;10Page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E D + M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Q P 4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D + M V S i K R 7 g O A A A A E Q A A A B M A H A B G b 3 J t d W x h c y 9 T Z W N 0 a W 9 u M S 5 t I K I Y A C i g F A A A A A A A A A A A A A A A A A A A A A A A A A A A A C t O T S 7 J z M 9 T C I b Q h t Y A U E s B A i 0 A F A A C A A g A E D + M V a F C A Y G j A A A A 9 g A A A B I A A A A A A A A A A A A A A A A A A A A A A E N v b m Z p Z y 9 Q Y W N r Y W d l L n h t b F B L A Q I t A B Q A A g A I A B A / j F U P y u m r p A A A A O k A A A A T A A A A A A A A A A A A A A A A A O 8 A A A B b Q 2 9 u d G V u d F 9 U e X B l c 1 0 u e G 1 s U E s B A i 0 A F A A C A A g A E D +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z J Q 9 I N U t d H g D b j k h p R l c A A A A A A A g A A A A A A E G Y A A A A B A A A g A A A A i 2 C w J e c j w O u z I H U X X B I 2 X e T k a N G d J p z B p m 8 y H q m y 2 5 E A A A A A D o A A A A A C A A A g A A A A g g Q k G E K X g b F n 8 O D J Q c j M s I e P T A / 2 / g C m i z 8 4 x z v p 8 G F Q A A A A w R M k y h J / O O w z 7 O r u g 4 Z h w V L 0 y M c l N / H X s 0 v G 7 X 3 6 A 0 F j e S Q D 8 3 X l s 5 N y k z B 4 4 9 s y c W x Q e i S F r k z E o 5 t U / x x t J l / Y 1 Q x Z B z G F s 8 3 R v M 1 x V j d A A A A A O a l q T 9 W d j 0 6 q 4 e Y 1 w V q a P E z j F 2 E t d G 0 r 1 e u W X n x o A V P m 2 2 0 j T v o B V D J 1 M X 5 h e m X Z W l 4 s t I I N j 6 2 Q i A J z K o p t N w = = < / D a t a M a s h u p > 
</file>

<file path=customXml/itemProps1.xml><?xml version="1.0" encoding="utf-8"?>
<ds:datastoreItem xmlns:ds="http://schemas.openxmlformats.org/officeDocument/2006/customXml" ds:itemID="{39ECA8BD-975B-49AE-AE40-EFBAEC922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F-II-A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CSFO</dc:creator>
  <cp:lastModifiedBy>CSFO</cp:lastModifiedBy>
  <cp:lastPrinted>2023-01-11T21:54:04Z</cp:lastPrinted>
  <dcterms:created xsi:type="dcterms:W3CDTF">2022-12-08T15:46:23Z</dcterms:created>
  <dcterms:modified xsi:type="dcterms:W3CDTF">2023-01-11T21:54:05Z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