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FO\Documents\"/>
    </mc:Choice>
  </mc:AlternateContent>
  <xr:revisionPtr revIDLastSave="0" documentId="13_ncr:1_{642B02BB-F1E1-470D-9B75-2D3DCA21B097}" xr6:coauthVersionLast="47" xr6:coauthVersionMax="47" xr10:uidLastSave="{00000000-0000-0000-0000-000000000000}"/>
  <bookViews>
    <workbookView xWindow="28680" yWindow="-150" windowWidth="29040" windowHeight="15720" xr2:uid="{00000000-000D-0000-FFFF-FFFF00000000}"/>
  </bookViews>
  <sheets>
    <sheet name="Exhibit F-III-C" sheetId="1" r:id="rId1"/>
  </sheets>
  <definedNames>
    <definedName name="_xlnm.Print_Area" localSheetId="0">'Exhibit F-III-C'!$A$1:$H$33</definedName>
  </definedNames>
  <calcPr calcId="191029"/>
</workbook>
</file>

<file path=xl/calcChain.xml><?xml version="1.0" encoding="utf-8"?>
<calcChain xmlns="http://schemas.openxmlformats.org/spreadsheetml/2006/main">
  <c r="H27" i="1" l="1"/>
  <c r="H25" i="1"/>
  <c r="F27" i="1"/>
  <c r="G27" i="1"/>
  <c r="H22" i="1"/>
  <c r="H23" i="1"/>
  <c r="H24" i="1" s="1"/>
  <c r="F24" i="1"/>
  <c r="G25" i="1" l="1"/>
  <c r="H19" i="1"/>
  <c r="H18" i="1"/>
  <c r="H17" i="1"/>
  <c r="H16" i="1"/>
  <c r="H15" i="1"/>
  <c r="H14" i="1"/>
  <c r="H13" i="1"/>
  <c r="H12" i="1"/>
  <c r="G20" i="1"/>
  <c r="F20" i="1"/>
  <c r="F10" i="1"/>
  <c r="H10" i="1" s="1"/>
  <c r="H9" i="1"/>
  <c r="H8" i="1"/>
  <c r="H7" i="1"/>
  <c r="H6" i="1"/>
  <c r="H20" i="1" l="1"/>
</calcChain>
</file>

<file path=xl/sharedStrings.xml><?xml version="1.0" encoding="utf-8"?>
<sst xmlns="http://schemas.openxmlformats.org/spreadsheetml/2006/main" count="58" uniqueCount="35">
  <si>
    <t/>
  </si>
  <si>
    <t>STATE OF ALABAMA
DEPARTMENT OF EDUCATION
LEA Financial System
Combined Statement of Revenues, Expenditures, and Changes in Fund Balances
All Governmental Fund Types and Expendable Trust Funds
Budget and Actual</t>
  </si>
  <si>
    <t>Exhibit F-III-C</t>
  </si>
  <si>
    <t xml:space="preserve">For Fiscal Year 2023, Fiscal Period 02
 </t>
  </si>
  <si>
    <t xml:space="preserve">803 - Legacy Prep Schools </t>
  </si>
  <si>
    <t>EXPENDABLE TRUST</t>
  </si>
  <si>
    <t>VARIANCE</t>
  </si>
  <si>
    <t>Description</t>
  </si>
  <si>
    <t>Budget</t>
  </si>
  <si>
    <t>Actual</t>
  </si>
  <si>
    <t>Favorable 
(Unfavorable)</t>
  </si>
  <si>
    <t>Favorable
(Unfavorable)</t>
  </si>
  <si>
    <t>Revenues</t>
  </si>
  <si>
    <t>State Sources</t>
  </si>
  <si>
    <t>Federal Sources</t>
  </si>
  <si>
    <t>Local Sources</t>
  </si>
  <si>
    <t>Other Sources</t>
  </si>
  <si>
    <t>Total Revenues:</t>
  </si>
  <si>
    <t>Expenditures</t>
  </si>
  <si>
    <t>Instructional Services</t>
  </si>
  <si>
    <t>Instructional Support Services</t>
  </si>
  <si>
    <t>Operation &amp; Maintenance Services</t>
  </si>
  <si>
    <t>Auxiliary Services</t>
  </si>
  <si>
    <t>Expendable Administrative Services</t>
  </si>
  <si>
    <t>Total Outlay</t>
  </si>
  <si>
    <t>Expendable Service</t>
  </si>
  <si>
    <t>Other Expenditures</t>
  </si>
  <si>
    <t>Total Expenditures:</t>
  </si>
  <si>
    <t>Other Financing Sources (Uses)</t>
  </si>
  <si>
    <t>Other Financing Sources:</t>
  </si>
  <si>
    <t>Other Financing Uses:</t>
  </si>
  <si>
    <t>Total Other Financing Sources (Uses):</t>
  </si>
  <si>
    <t>Excess Revenues and Other Sources Over (Under) Expenditures and Other Uses:</t>
  </si>
  <si>
    <t>Beginning Fund Balance - Oct. 1:</t>
  </si>
  <si>
    <t>Ending Fund Balance: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</si>
</sst>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[$-10409]&quot;$&quot;#,##0.00;\(&quot;$&quot;#,##0.00\)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8B"/>
      <name val="Arial"/>
      <family val="2"/>
    </font>
    <font>
      <b/>
      <i/>
      <sz val="10"/>
      <color rgb="FF00008B"/>
      <name val="Arial"/>
      <family val="2"/>
    </font>
    <font>
      <b/>
      <sz val="10"/>
      <color rgb="FF00008B"/>
      <name val="Arial"/>
      <family val="2"/>
    </font>
    <font>
      <b/>
      <sz val="9"/>
      <color rgb="FF00008B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rgb="FFF5F5F5"/>
      </patternFill>
    </fill>
    <fill>
      <patternFill patternType="solid">
        <fgColor rgb="FFDCDCDC"/>
        <bgColor rgb="FFDCDCD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1" fillId="0" borderId="0" xfId="0" applyFont="1"/>
    <xf numFmtId="0" fontId="2" fillId="2" borderId="0" xfId="0" applyFont="1" applyFill="1" applyAlignment="1">
      <alignment vertical="top" wrapText="1" readingOrder="1"/>
    </xf>
    <xf numFmtId="0" fontId="2" fillId="2" borderId="0" xfId="0" applyFont="1" applyFill="1" applyAlignment="1">
      <alignment horizontal="right" vertical="top" wrapText="1" readingOrder="1"/>
    </xf>
    <xf numFmtId="0" fontId="4" fillId="2" borderId="0" xfId="0" applyFont="1" applyFill="1" applyAlignment="1">
      <alignment horizontal="center" wrapText="1" readingOrder="1"/>
    </xf>
    <xf numFmtId="0" fontId="4" fillId="2" borderId="0" xfId="0" applyFont="1" applyFill="1" applyAlignment="1">
      <alignment horizontal="right" wrapText="1" readingOrder="1"/>
    </xf>
    <xf numFmtId="0" fontId="4" fillId="2" borderId="0" xfId="0" applyFont="1" applyFill="1" applyAlignment="1">
      <alignment horizontal="center" vertical="top" wrapText="1" readingOrder="1"/>
    </xf>
    <xf numFmtId="0" fontId="6" fillId="2" borderId="0" xfId="0" applyFont="1" applyFill="1" applyAlignment="1">
      <alignment vertical="top" wrapText="1" readingOrder="1"/>
    </xf>
    <xf numFmtId="164" fontId="7" fillId="0" borderId="0" xfId="0" applyNumberFormat="1" applyFont="1" applyAlignment="1">
      <alignment horizontal="right" vertical="top" wrapText="1" readingOrder="1"/>
    </xf>
    <xf numFmtId="164" fontId="5" fillId="0" borderId="0" xfId="0" applyNumberFormat="1" applyFont="1" applyAlignment="1">
      <alignment horizontal="right" vertical="top" wrapText="1" readingOrder="1"/>
    </xf>
    <xf numFmtId="0" fontId="7" fillId="0" borderId="0" xfId="0" applyFont="1" applyAlignment="1">
      <alignment horizontal="right" vertical="top" wrapText="1" readingOrder="1"/>
    </xf>
    <xf numFmtId="164" fontId="9" fillId="2" borderId="0" xfId="0" applyNumberFormat="1" applyFont="1" applyFill="1" applyAlignment="1">
      <alignment horizontal="right" wrapText="1" readingOrder="1"/>
    </xf>
    <xf numFmtId="164" fontId="9" fillId="2" borderId="0" xfId="0" applyNumberFormat="1" applyFont="1" applyFill="1" applyAlignment="1">
      <alignment horizontal="right" vertical="top" wrapText="1" readingOrder="1"/>
    </xf>
    <xf numFmtId="7" fontId="7" fillId="0" borderId="0" xfId="0" applyNumberFormat="1" applyFont="1" applyAlignment="1">
      <alignment horizontal="right" vertical="top" wrapText="1" readingOrder="1"/>
    </xf>
    <xf numFmtId="7" fontId="1" fillId="0" borderId="0" xfId="0" applyNumberFormat="1" applyFont="1"/>
    <xf numFmtId="0" fontId="2" fillId="2" borderId="0" xfId="0" applyFont="1" applyFill="1" applyAlignment="1">
      <alignment horizontal="center" wrapText="1" readingOrder="1"/>
    </xf>
    <xf numFmtId="0" fontId="1" fillId="0" borderId="0" xfId="0" applyFont="1"/>
    <xf numFmtId="0" fontId="2" fillId="2" borderId="0" xfId="0" applyFont="1" applyFill="1" applyAlignment="1">
      <alignment horizontal="center" vertical="top" wrapText="1" readingOrder="1"/>
    </xf>
    <xf numFmtId="0" fontId="3" fillId="2" borderId="0" xfId="0" applyFont="1" applyFill="1" applyAlignment="1">
      <alignment horizontal="left" vertical="top" wrapText="1" readingOrder="1"/>
    </xf>
    <xf numFmtId="0" fontId="5" fillId="2" borderId="0" xfId="0" applyFont="1" applyFill="1" applyAlignment="1">
      <alignment horizontal="center" wrapText="1" readingOrder="1"/>
    </xf>
    <xf numFmtId="0" fontId="4" fillId="2" borderId="0" xfId="0" applyFont="1" applyFill="1" applyAlignment="1">
      <alignment horizontal="center" wrapText="1" readingOrder="1"/>
    </xf>
    <xf numFmtId="0" fontId="4" fillId="2" borderId="0" xfId="0" applyFont="1" applyFill="1" applyAlignment="1">
      <alignment vertical="top" wrapText="1" readingOrder="1"/>
    </xf>
    <xf numFmtId="0" fontId="6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5" fillId="0" borderId="0" xfId="0" applyFont="1" applyAlignment="1">
      <alignment vertical="top" wrapText="1" readingOrder="1"/>
    </xf>
    <xf numFmtId="0" fontId="8" fillId="2" borderId="0" xfId="0" applyFont="1" applyFill="1" applyAlignment="1">
      <alignment wrapText="1" readingOrder="1"/>
    </xf>
    <xf numFmtId="0" fontId="10" fillId="2" borderId="0" xfId="0" applyFont="1" applyFill="1" applyAlignment="1">
      <alignment vertical="top" wrapText="1" readingOrder="1"/>
    </xf>
    <xf numFmtId="0" fontId="1" fillId="3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00008B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showGridLines="0" tabSelected="1" zoomScaleNormal="100" workbookViewId="0">
      <selection activeCell="G5" sqref="G5"/>
    </sheetView>
  </sheetViews>
  <sheetFormatPr defaultRowHeight="15" x14ac:dyDescent="0.25"/>
  <cols>
    <col min="1" max="2" width="17.140625" customWidth="1"/>
    <col min="3" max="4" width="16.42578125" customWidth="1"/>
    <col min="5" max="5" width="18.85546875" customWidth="1"/>
    <col min="6" max="7" width="17.85546875" customWidth="1"/>
    <col min="8" max="8" width="18.85546875" customWidth="1"/>
  </cols>
  <sheetData>
    <row r="1" spans="1:8" x14ac:dyDescent="0.25">
      <c r="A1" s="1" t="s">
        <v>0</v>
      </c>
      <c r="B1" s="14" t="s">
        <v>1</v>
      </c>
      <c r="C1" s="15"/>
      <c r="D1" s="15"/>
      <c r="E1" s="15"/>
      <c r="F1" s="15"/>
      <c r="G1" s="15"/>
      <c r="H1" s="2" t="s">
        <v>2</v>
      </c>
    </row>
    <row r="2" spans="1:8" x14ac:dyDescent="0.25">
      <c r="A2" s="1" t="s">
        <v>0</v>
      </c>
      <c r="B2" s="16" t="s">
        <v>3</v>
      </c>
      <c r="C2" s="15"/>
      <c r="D2" s="15"/>
      <c r="E2" s="15"/>
      <c r="F2" s="15"/>
      <c r="G2" s="15"/>
      <c r="H2" s="2" t="s">
        <v>0</v>
      </c>
    </row>
    <row r="3" spans="1:8" x14ac:dyDescent="0.25">
      <c r="A3" s="17" t="s">
        <v>4</v>
      </c>
      <c r="B3" s="15"/>
      <c r="C3" s="14" t="s">
        <v>5</v>
      </c>
      <c r="D3" s="15"/>
      <c r="E3" s="3" t="s">
        <v>6</v>
      </c>
      <c r="F3" s="18"/>
      <c r="G3" s="15"/>
      <c r="H3" s="3" t="s">
        <v>6</v>
      </c>
    </row>
    <row r="4" spans="1:8" ht="25.5" x14ac:dyDescent="0.25">
      <c r="A4" s="19" t="s">
        <v>7</v>
      </c>
      <c r="B4" s="15"/>
      <c r="C4" s="4" t="s">
        <v>8</v>
      </c>
      <c r="D4" s="4" t="s">
        <v>9</v>
      </c>
      <c r="E4" s="5" t="s">
        <v>10</v>
      </c>
      <c r="F4" s="4" t="s">
        <v>8</v>
      </c>
      <c r="G4" s="4" t="s">
        <v>9</v>
      </c>
      <c r="H4" s="5" t="s">
        <v>11</v>
      </c>
    </row>
    <row r="5" spans="1:8" x14ac:dyDescent="0.25">
      <c r="A5" s="20" t="s">
        <v>12</v>
      </c>
      <c r="B5" s="15"/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</row>
    <row r="6" spans="1:8" x14ac:dyDescent="0.25">
      <c r="A6" s="21" t="s">
        <v>13</v>
      </c>
      <c r="B6" s="15"/>
      <c r="C6" s="7">
        <v>0</v>
      </c>
      <c r="D6" s="7">
        <v>0</v>
      </c>
      <c r="E6" s="7">
        <v>0</v>
      </c>
      <c r="F6" s="7">
        <v>3076880</v>
      </c>
      <c r="G6" s="7">
        <v>488720</v>
      </c>
      <c r="H6" s="7">
        <f>SUM(F6-G6)</f>
        <v>2588160</v>
      </c>
    </row>
    <row r="7" spans="1:8" x14ac:dyDescent="0.25">
      <c r="A7" s="21" t="s">
        <v>14</v>
      </c>
      <c r="B7" s="15"/>
      <c r="C7" s="7">
        <v>0</v>
      </c>
      <c r="D7" s="7">
        <v>0</v>
      </c>
      <c r="E7" s="7">
        <v>0</v>
      </c>
      <c r="F7" s="7">
        <v>1630826</v>
      </c>
      <c r="G7" s="7">
        <v>36110.660000000003</v>
      </c>
      <c r="H7" s="7">
        <f t="shared" ref="H7:H20" si="0">SUM(F7-G7)</f>
        <v>1594715.34</v>
      </c>
    </row>
    <row r="8" spans="1:8" x14ac:dyDescent="0.25">
      <c r="A8" s="21" t="s">
        <v>15</v>
      </c>
      <c r="B8" s="15"/>
      <c r="C8" s="7">
        <v>0</v>
      </c>
      <c r="D8" s="7">
        <v>0</v>
      </c>
      <c r="E8" s="7">
        <v>0</v>
      </c>
      <c r="F8" s="7">
        <v>566500</v>
      </c>
      <c r="G8" s="7">
        <v>356590.7</v>
      </c>
      <c r="H8" s="7">
        <f t="shared" si="0"/>
        <v>209909.3</v>
      </c>
    </row>
    <row r="9" spans="1:8" x14ac:dyDescent="0.25">
      <c r="A9" s="21" t="s">
        <v>16</v>
      </c>
      <c r="B9" s="15"/>
      <c r="C9" s="7">
        <v>0</v>
      </c>
      <c r="D9" s="7">
        <v>0</v>
      </c>
      <c r="E9" s="7">
        <v>0</v>
      </c>
      <c r="F9" s="7">
        <v>0</v>
      </c>
      <c r="G9" s="7">
        <v>24742.66</v>
      </c>
      <c r="H9" s="7">
        <f t="shared" si="0"/>
        <v>-24742.66</v>
      </c>
    </row>
    <row r="10" spans="1:8" x14ac:dyDescent="0.25">
      <c r="A10" s="22" t="s">
        <v>17</v>
      </c>
      <c r="B10" s="15"/>
      <c r="C10" s="8">
        <v>0</v>
      </c>
      <c r="D10" s="8">
        <v>0</v>
      </c>
      <c r="E10" s="8">
        <v>0</v>
      </c>
      <c r="F10" s="8">
        <f>SUM(F6:F9)</f>
        <v>5274206</v>
      </c>
      <c r="G10" s="8">
        <v>906164.02</v>
      </c>
      <c r="H10" s="7">
        <f t="shared" si="0"/>
        <v>4368041.9800000004</v>
      </c>
    </row>
    <row r="11" spans="1:8" x14ac:dyDescent="0.25">
      <c r="A11" s="20" t="s">
        <v>18</v>
      </c>
      <c r="B11" s="15"/>
      <c r="C11" s="6" t="s">
        <v>0</v>
      </c>
      <c r="D11" s="6" t="s">
        <v>0</v>
      </c>
      <c r="E11" s="6" t="s">
        <v>0</v>
      </c>
      <c r="F11" s="6" t="s">
        <v>0</v>
      </c>
      <c r="G11" s="6" t="s">
        <v>0</v>
      </c>
      <c r="H11" s="6" t="s">
        <v>0</v>
      </c>
    </row>
    <row r="12" spans="1:8" x14ac:dyDescent="0.25">
      <c r="A12" s="21" t="s">
        <v>19</v>
      </c>
      <c r="B12" s="15"/>
      <c r="C12" s="7">
        <v>0</v>
      </c>
      <c r="D12" s="7">
        <v>0</v>
      </c>
      <c r="E12" s="7">
        <v>0</v>
      </c>
      <c r="F12" s="7">
        <v>2474529.4300000002</v>
      </c>
      <c r="G12" s="7">
        <v>417014.89</v>
      </c>
      <c r="H12" s="7">
        <f t="shared" si="0"/>
        <v>2057514.54</v>
      </c>
    </row>
    <row r="13" spans="1:8" x14ac:dyDescent="0.25">
      <c r="A13" s="21" t="s">
        <v>20</v>
      </c>
      <c r="B13" s="15"/>
      <c r="C13" s="7">
        <v>0</v>
      </c>
      <c r="D13" s="7">
        <v>0</v>
      </c>
      <c r="E13" s="7">
        <v>0</v>
      </c>
      <c r="F13" s="7">
        <v>1133721.42</v>
      </c>
      <c r="G13" s="7">
        <v>136208.64000000001</v>
      </c>
      <c r="H13" s="7">
        <f t="shared" si="0"/>
        <v>997512.77999999991</v>
      </c>
    </row>
    <row r="14" spans="1:8" x14ac:dyDescent="0.25">
      <c r="A14" s="21" t="s">
        <v>21</v>
      </c>
      <c r="B14" s="15"/>
      <c r="C14" s="7">
        <v>0</v>
      </c>
      <c r="D14" s="7">
        <v>0</v>
      </c>
      <c r="E14" s="7">
        <v>0</v>
      </c>
      <c r="F14" s="7">
        <v>294830</v>
      </c>
      <c r="G14" s="7">
        <v>57941.03</v>
      </c>
      <c r="H14" s="7">
        <f t="shared" si="0"/>
        <v>236888.97</v>
      </c>
    </row>
    <row r="15" spans="1:8" x14ac:dyDescent="0.25">
      <c r="A15" s="21" t="s">
        <v>22</v>
      </c>
      <c r="B15" s="15"/>
      <c r="C15" s="7">
        <v>0</v>
      </c>
      <c r="D15" s="7">
        <v>0</v>
      </c>
      <c r="E15" s="7">
        <v>0</v>
      </c>
      <c r="F15" s="7">
        <v>491455.6</v>
      </c>
      <c r="G15" s="7">
        <v>83022.92</v>
      </c>
      <c r="H15" s="7">
        <f t="shared" si="0"/>
        <v>408432.68</v>
      </c>
    </row>
    <row r="16" spans="1:8" x14ac:dyDescent="0.25">
      <c r="A16" s="21" t="s">
        <v>23</v>
      </c>
      <c r="B16" s="15"/>
      <c r="C16" s="7">
        <v>0</v>
      </c>
      <c r="D16" s="7">
        <v>0</v>
      </c>
      <c r="E16" s="7">
        <v>0</v>
      </c>
      <c r="F16" s="7">
        <v>635282.86</v>
      </c>
      <c r="G16" s="7">
        <v>81319.899999999994</v>
      </c>
      <c r="H16" s="7">
        <f t="shared" si="0"/>
        <v>553962.96</v>
      </c>
    </row>
    <row r="17" spans="1:8" x14ac:dyDescent="0.25">
      <c r="A17" s="21" t="s">
        <v>24</v>
      </c>
      <c r="B17" s="15"/>
      <c r="C17" s="9"/>
      <c r="D17" s="9"/>
      <c r="E17" s="9"/>
      <c r="F17" s="7">
        <v>139720</v>
      </c>
      <c r="G17" s="7">
        <v>0</v>
      </c>
      <c r="H17" s="7">
        <f t="shared" si="0"/>
        <v>139720</v>
      </c>
    </row>
    <row r="18" spans="1:8" x14ac:dyDescent="0.25">
      <c r="A18" s="21" t="s">
        <v>25</v>
      </c>
      <c r="B18" s="15"/>
      <c r="C18" s="7">
        <v>0</v>
      </c>
      <c r="D18" s="7">
        <v>0</v>
      </c>
      <c r="E18" s="7">
        <v>0</v>
      </c>
      <c r="F18" s="7">
        <v>93600</v>
      </c>
      <c r="G18" s="7">
        <v>16857.27</v>
      </c>
      <c r="H18" s="7">
        <f t="shared" si="0"/>
        <v>76742.73</v>
      </c>
    </row>
    <row r="19" spans="1:8" x14ac:dyDescent="0.25">
      <c r="A19" s="21" t="s">
        <v>26</v>
      </c>
      <c r="B19" s="15"/>
      <c r="C19" s="7">
        <v>0</v>
      </c>
      <c r="D19" s="7">
        <v>0</v>
      </c>
      <c r="E19" s="7">
        <v>0</v>
      </c>
      <c r="F19" s="7">
        <v>28641.29</v>
      </c>
      <c r="G19" s="7">
        <v>6537.81</v>
      </c>
      <c r="H19" s="7">
        <f t="shared" si="0"/>
        <v>22103.48</v>
      </c>
    </row>
    <row r="20" spans="1:8" x14ac:dyDescent="0.25">
      <c r="A20" s="22" t="s">
        <v>27</v>
      </c>
      <c r="B20" s="15"/>
      <c r="C20" s="8">
        <v>0</v>
      </c>
      <c r="D20" s="8">
        <v>0</v>
      </c>
      <c r="E20" s="8">
        <v>0</v>
      </c>
      <c r="F20" s="8">
        <f>SUM(F12:F19)</f>
        <v>5291780.6000000006</v>
      </c>
      <c r="G20" s="8">
        <f>SUM(G12:G19)</f>
        <v>798902.4600000002</v>
      </c>
      <c r="H20" s="7">
        <f t="shared" si="0"/>
        <v>4492878.1400000006</v>
      </c>
    </row>
    <row r="21" spans="1:8" x14ac:dyDescent="0.25">
      <c r="A21" s="20" t="s">
        <v>28</v>
      </c>
      <c r="B21" s="15"/>
      <c r="C21" s="6" t="s">
        <v>0</v>
      </c>
      <c r="D21" s="6" t="s">
        <v>0</v>
      </c>
      <c r="E21" s="6" t="s">
        <v>0</v>
      </c>
      <c r="F21" s="6" t="s">
        <v>0</v>
      </c>
      <c r="G21" s="6" t="s">
        <v>0</v>
      </c>
      <c r="H21" s="6" t="s">
        <v>0</v>
      </c>
    </row>
    <row r="22" spans="1:8" x14ac:dyDescent="0.25">
      <c r="A22" s="21" t="s">
        <v>29</v>
      </c>
      <c r="B22" s="15"/>
      <c r="C22" s="7">
        <v>0</v>
      </c>
      <c r="D22" s="7">
        <v>0</v>
      </c>
      <c r="E22" s="7">
        <v>0</v>
      </c>
      <c r="F22" s="7">
        <v>123908.86</v>
      </c>
      <c r="G22" s="7">
        <v>-239.57</v>
      </c>
      <c r="H22" s="7">
        <f>SUM(F22-G22)</f>
        <v>124148.43000000001</v>
      </c>
    </row>
    <row r="23" spans="1:8" x14ac:dyDescent="0.25">
      <c r="A23" s="21" t="s">
        <v>30</v>
      </c>
      <c r="B23" s="15"/>
      <c r="C23" s="7">
        <v>0</v>
      </c>
      <c r="D23" s="7">
        <v>0</v>
      </c>
      <c r="E23" s="7">
        <v>0</v>
      </c>
      <c r="F23" s="7">
        <v>66197</v>
      </c>
      <c r="G23" s="7">
        <v>0</v>
      </c>
      <c r="H23" s="12">
        <f>SUM(F23-G23)</f>
        <v>66197</v>
      </c>
    </row>
    <row r="24" spans="1:8" x14ac:dyDescent="0.25">
      <c r="A24" s="23" t="s">
        <v>31</v>
      </c>
      <c r="B24" s="15"/>
      <c r="C24" s="8">
        <v>0</v>
      </c>
      <c r="D24" s="8">
        <v>0</v>
      </c>
      <c r="E24" s="8">
        <v>0</v>
      </c>
      <c r="F24" s="8">
        <f>SUM(F22-F23)</f>
        <v>57711.86</v>
      </c>
      <c r="G24" s="8">
        <v>-239.57</v>
      </c>
      <c r="H24" s="8">
        <f>SUM(H22-H23)</f>
        <v>57951.430000000008</v>
      </c>
    </row>
    <row r="25" spans="1:8" x14ac:dyDescent="0.25">
      <c r="A25" s="24" t="s">
        <v>32</v>
      </c>
      <c r="B25" s="15"/>
      <c r="C25" s="10">
        <v>0</v>
      </c>
      <c r="D25" s="10">
        <v>0</v>
      </c>
      <c r="E25" s="10">
        <v>0</v>
      </c>
      <c r="F25" s="10">
        <v>43137.26</v>
      </c>
      <c r="G25" s="10">
        <f>SUM(G10-G20+G24)</f>
        <v>107021.98999999982</v>
      </c>
      <c r="H25" s="10">
        <f>SUM(H10-H20+H24)</f>
        <v>-66884.730000000141</v>
      </c>
    </row>
    <row r="26" spans="1:8" x14ac:dyDescent="0.25">
      <c r="A26" s="25" t="s">
        <v>33</v>
      </c>
      <c r="B26" s="26"/>
      <c r="C26" s="11">
        <v>0</v>
      </c>
      <c r="D26" s="11">
        <v>0</v>
      </c>
      <c r="E26" s="11">
        <v>0</v>
      </c>
      <c r="F26" s="11">
        <v>496887</v>
      </c>
      <c r="G26" s="11">
        <v>767761.12</v>
      </c>
      <c r="H26" s="11">
        <v>320393.53000000003</v>
      </c>
    </row>
    <row r="27" spans="1:8" x14ac:dyDescent="0.25">
      <c r="A27" s="25" t="s">
        <v>34</v>
      </c>
      <c r="B27" s="26"/>
      <c r="C27" s="11">
        <v>0</v>
      </c>
      <c r="D27" s="11">
        <v>0</v>
      </c>
      <c r="E27" s="11">
        <v>0</v>
      </c>
      <c r="F27" s="11">
        <f>SUM(F25:F26)</f>
        <v>540024.26</v>
      </c>
      <c r="G27" s="11">
        <f>SUM(G25+G26)</f>
        <v>874783.10999999987</v>
      </c>
      <c r="H27" s="11">
        <f>SUM(H26+H25)</f>
        <v>253508.79999999987</v>
      </c>
    </row>
    <row r="28" spans="1:8" x14ac:dyDescent="0.25">
      <c r="H28" s="13"/>
    </row>
  </sheetData>
  <mergeCells count="29">
    <mergeCell ref="A24:B24"/>
    <mergeCell ref="A25:B25"/>
    <mergeCell ref="A26:B26"/>
    <mergeCell ref="A27:B27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4:B4"/>
    <mergeCell ref="A5:B5"/>
    <mergeCell ref="A6:B6"/>
    <mergeCell ref="A7:B7"/>
    <mergeCell ref="A8:B8"/>
    <mergeCell ref="B1:G1"/>
    <mergeCell ref="B2:G2"/>
    <mergeCell ref="A3:B3"/>
    <mergeCell ref="C3:D3"/>
    <mergeCell ref="F3:G3"/>
  </mergeCells>
  <pageMargins left="0.15" right="0.15" top="0.5" bottom="1.02082992125984" header="0.5" footer="0.5"/>
  <pageSetup scale="95" orientation="landscape" horizontalDpi="300" verticalDpi="300" r:id="rId1"/>
  <headerFooter alignWithMargins="0">
    <oddFooter>&amp;L&amp;"Arial,Regular"&amp;10 1/10/2023 11:17:34 AM &amp;C&amp;"Arial,Regular"&amp;10 No reconciliation information is available for this report. 
&amp;"-,Regular"Pulled from Production &amp;R&amp;"Arial,Regular"&amp;10Page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F-III-C</vt:lpstr>
      <vt:lpstr>'Exhibit F-III-C'!Print_Area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CSFO</dc:creator>
  <cp:lastModifiedBy>CSFO</cp:lastModifiedBy>
  <cp:lastPrinted>2023-01-11T21:48:48Z</cp:lastPrinted>
  <dcterms:created xsi:type="dcterms:W3CDTF">2023-01-10T23:13:39Z</dcterms:created>
  <dcterms:modified xsi:type="dcterms:W3CDTF">2023-01-11T21:49:03Z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